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5260b861d4ff87a/Documents/ANNE_ENTRAINEMENTS_ECO/PREPARATIONS COURSES/"/>
    </mc:Choice>
  </mc:AlternateContent>
  <xr:revisionPtr revIDLastSave="4" documentId="13_ncr:1_{D0CAFC34-0A88-45A3-891A-C8B9B73E4353}" xr6:coauthVersionLast="47" xr6:coauthVersionMax="47" xr10:uidLastSave="{BB1BC045-B777-4221-92FD-FFE98482058D}"/>
  <bookViews>
    <workbookView xWindow="-93" yWindow="-93" windowWidth="18426" windowHeight="1174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44" i="1" s="1"/>
  <c r="H43" i="1"/>
  <c r="H44" i="1" s="1"/>
  <c r="G43" i="1"/>
  <c r="G44" i="1" s="1"/>
  <c r="F43" i="1"/>
  <c r="F44" i="1" s="1"/>
  <c r="E43" i="1"/>
  <c r="E44" i="1" s="1"/>
  <c r="D43" i="1"/>
  <c r="D44" i="1" s="1"/>
  <c r="C43" i="1"/>
  <c r="C44" i="1" s="1"/>
  <c r="B43" i="1"/>
  <c r="B44" i="1" s="1"/>
  <c r="C14" i="1"/>
  <c r="C15" i="1" s="1"/>
  <c r="D14" i="1"/>
  <c r="D15" i="1" s="1"/>
  <c r="E14" i="1"/>
  <c r="E15" i="1" s="1"/>
  <c r="F14" i="1"/>
  <c r="F15" i="1" s="1"/>
  <c r="G14" i="1"/>
  <c r="G15" i="1" s="1"/>
  <c r="H14" i="1"/>
  <c r="H15" i="1" s="1"/>
  <c r="H17" i="1" s="1"/>
  <c r="I14" i="1"/>
  <c r="I15" i="1" s="1"/>
  <c r="B14" i="1"/>
  <c r="B15" i="1" s="1"/>
  <c r="D8" i="1"/>
  <c r="D9" i="1" s="1"/>
  <c r="D10" i="1" s="1"/>
  <c r="E8" i="1"/>
  <c r="E9" i="1" s="1"/>
  <c r="E10" i="1" s="1"/>
  <c r="F8" i="1"/>
  <c r="F9" i="1" s="1"/>
  <c r="F10" i="1" s="1"/>
  <c r="C8" i="1"/>
  <c r="C9" i="1" s="1"/>
  <c r="C10" i="1" s="1"/>
  <c r="I62" i="1" l="1"/>
  <c r="B65" i="1"/>
  <c r="B61" i="1"/>
  <c r="F54" i="1"/>
  <c r="F49" i="1"/>
  <c r="I46" i="1"/>
  <c r="F62" i="1"/>
  <c r="B58" i="1"/>
  <c r="B54" i="1"/>
  <c r="B49" i="1"/>
  <c r="F66" i="1"/>
  <c r="B62" i="1"/>
  <c r="F57" i="1"/>
  <c r="B53" i="1"/>
  <c r="F46" i="1"/>
  <c r="F65" i="1"/>
  <c r="F61" i="1"/>
  <c r="E56" i="1"/>
  <c r="F50" i="1"/>
  <c r="B46" i="1"/>
  <c r="G66" i="1"/>
  <c r="C58" i="1"/>
  <c r="G50" i="1"/>
  <c r="I58" i="1"/>
  <c r="E68" i="1"/>
  <c r="G62" i="1"/>
  <c r="C59" i="1"/>
  <c r="G55" i="1"/>
  <c r="C54" i="1"/>
  <c r="E52" i="1"/>
  <c r="G46" i="1"/>
  <c r="C63" i="1"/>
  <c r="G59" i="1"/>
  <c r="C47" i="1"/>
  <c r="I54" i="1"/>
  <c r="G67" i="1"/>
  <c r="C66" i="1"/>
  <c r="E64" i="1"/>
  <c r="G58" i="1"/>
  <c r="C55" i="1"/>
  <c r="G51" i="1"/>
  <c r="C50" i="1"/>
  <c r="E48" i="1"/>
  <c r="I66" i="1"/>
  <c r="I50" i="1"/>
  <c r="C67" i="1"/>
  <c r="B66" i="1"/>
  <c r="G63" i="1"/>
  <c r="C62" i="1"/>
  <c r="E60" i="1"/>
  <c r="F58" i="1"/>
  <c r="B57" i="1"/>
  <c r="G54" i="1"/>
  <c r="F53" i="1"/>
  <c r="C51" i="1"/>
  <c r="B50" i="1"/>
  <c r="G47" i="1"/>
  <c r="C46" i="1"/>
  <c r="D67" i="1"/>
  <c r="H63" i="1"/>
  <c r="D59" i="1"/>
  <c r="H55" i="1"/>
  <c r="D55" i="1"/>
  <c r="H51" i="1"/>
  <c r="D47" i="1"/>
  <c r="I61" i="1"/>
  <c r="I53" i="1"/>
  <c r="H68" i="1"/>
  <c r="E65" i="1"/>
  <c r="D64" i="1"/>
  <c r="H60" i="1"/>
  <c r="E57" i="1"/>
  <c r="D56" i="1"/>
  <c r="D52" i="1"/>
  <c r="H48" i="1"/>
  <c r="I68" i="1"/>
  <c r="I64" i="1"/>
  <c r="I60" i="1"/>
  <c r="I56" i="1"/>
  <c r="I52" i="1"/>
  <c r="I48" i="1"/>
  <c r="G68" i="1"/>
  <c r="C68" i="1"/>
  <c r="F67" i="1"/>
  <c r="B67" i="1"/>
  <c r="E66" i="1"/>
  <c r="H65" i="1"/>
  <c r="D65" i="1"/>
  <c r="G64" i="1"/>
  <c r="C64" i="1"/>
  <c r="F63" i="1"/>
  <c r="B63" i="1"/>
  <c r="E62" i="1"/>
  <c r="H61" i="1"/>
  <c r="D61" i="1"/>
  <c r="G60" i="1"/>
  <c r="C60" i="1"/>
  <c r="F59" i="1"/>
  <c r="B59" i="1"/>
  <c r="E58" i="1"/>
  <c r="H57" i="1"/>
  <c r="D57" i="1"/>
  <c r="G56" i="1"/>
  <c r="C56" i="1"/>
  <c r="F55" i="1"/>
  <c r="B55" i="1"/>
  <c r="E54" i="1"/>
  <c r="H53" i="1"/>
  <c r="D53" i="1"/>
  <c r="G52" i="1"/>
  <c r="C52" i="1"/>
  <c r="F51" i="1"/>
  <c r="B51" i="1"/>
  <c r="E50" i="1"/>
  <c r="H49" i="1"/>
  <c r="D49" i="1"/>
  <c r="G48" i="1"/>
  <c r="C48" i="1"/>
  <c r="F47" i="1"/>
  <c r="B47" i="1"/>
  <c r="E46" i="1"/>
  <c r="H67" i="1"/>
  <c r="D63" i="1"/>
  <c r="H59" i="1"/>
  <c r="D51" i="1"/>
  <c r="H47" i="1"/>
  <c r="I65" i="1"/>
  <c r="I57" i="1"/>
  <c r="I49" i="1"/>
  <c r="D68" i="1"/>
  <c r="H64" i="1"/>
  <c r="E61" i="1"/>
  <c r="D60" i="1"/>
  <c r="H56" i="1"/>
  <c r="E53" i="1"/>
  <c r="H52" i="1"/>
  <c r="E49" i="1"/>
  <c r="D48" i="1"/>
  <c r="I67" i="1"/>
  <c r="I63" i="1"/>
  <c r="I59" i="1"/>
  <c r="I55" i="1"/>
  <c r="I51" i="1"/>
  <c r="I47" i="1"/>
  <c r="F68" i="1"/>
  <c r="B68" i="1"/>
  <c r="E67" i="1"/>
  <c r="H66" i="1"/>
  <c r="D66" i="1"/>
  <c r="G65" i="1"/>
  <c r="C65" i="1"/>
  <c r="F64" i="1"/>
  <c r="B64" i="1"/>
  <c r="E63" i="1"/>
  <c r="H62" i="1"/>
  <c r="D62" i="1"/>
  <c r="G61" i="1"/>
  <c r="C61" i="1"/>
  <c r="F60" i="1"/>
  <c r="B60" i="1"/>
  <c r="E59" i="1"/>
  <c r="H58" i="1"/>
  <c r="D58" i="1"/>
  <c r="G57" i="1"/>
  <c r="C57" i="1"/>
  <c r="F56" i="1"/>
  <c r="B56" i="1"/>
  <c r="E55" i="1"/>
  <c r="H54" i="1"/>
  <c r="D54" i="1"/>
  <c r="G53" i="1"/>
  <c r="C53" i="1"/>
  <c r="F52" i="1"/>
  <c r="B52" i="1"/>
  <c r="E51" i="1"/>
  <c r="H50" i="1"/>
  <c r="D50" i="1"/>
  <c r="G49" i="1"/>
  <c r="C49" i="1"/>
  <c r="F48" i="1"/>
  <c r="B48" i="1"/>
  <c r="E47" i="1"/>
  <c r="H46" i="1"/>
  <c r="D46" i="1"/>
  <c r="G37" i="1"/>
  <c r="G18" i="1"/>
  <c r="G22" i="1"/>
  <c r="G26" i="1"/>
  <c r="G30" i="1"/>
  <c r="G34" i="1"/>
  <c r="G25" i="1"/>
  <c r="G38" i="1"/>
  <c r="G19" i="1"/>
  <c r="G23" i="1"/>
  <c r="G27" i="1"/>
  <c r="G31" i="1"/>
  <c r="G35" i="1"/>
  <c r="G33" i="1"/>
  <c r="G20" i="1"/>
  <c r="G24" i="1"/>
  <c r="G28" i="1"/>
  <c r="G32" i="1"/>
  <c r="G36" i="1"/>
  <c r="G21" i="1"/>
  <c r="G29" i="1"/>
  <c r="C38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9" i="1"/>
  <c r="C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17" i="1"/>
  <c r="B37" i="1"/>
  <c r="B39" i="1"/>
  <c r="B38" i="1"/>
  <c r="F37" i="1"/>
  <c r="F39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8" i="1"/>
  <c r="I37" i="1"/>
  <c r="I39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G17" i="1"/>
  <c r="G39" i="1"/>
  <c r="E38" i="1"/>
  <c r="E39" i="1"/>
  <c r="E3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7" i="1"/>
</calcChain>
</file>

<file path=xl/sharedStrings.xml><?xml version="1.0" encoding="utf-8"?>
<sst xmlns="http://schemas.openxmlformats.org/spreadsheetml/2006/main" count="31" uniqueCount="22">
  <si>
    <t xml:space="preserve">NOM : </t>
  </si>
  <si>
    <t xml:space="preserve">VMA : </t>
  </si>
  <si>
    <t>Semi</t>
  </si>
  <si>
    <t>Marathon</t>
  </si>
  <si>
    <t>TEMPS EN FONCTION DU % VMA</t>
  </si>
  <si>
    <t>Distance</t>
  </si>
  <si>
    <t>DISTANCE EN METRES EN FONCTION DU % VMA</t>
  </si>
  <si>
    <t>TEMPS</t>
  </si>
  <si>
    <t>km/h</t>
  </si>
  <si>
    <t>TEMPS ESTIMÉS</t>
  </si>
  <si>
    <t>Distance en km</t>
  </si>
  <si>
    <t>5 km</t>
  </si>
  <si>
    <t>10km</t>
  </si>
  <si>
    <t>% VMA</t>
  </si>
  <si>
    <t>v en km/h</t>
  </si>
  <si>
    <t>V en mn:sec</t>
  </si>
  <si>
    <t>Temps éstimé</t>
  </si>
  <si>
    <r>
      <t xml:space="preserve">Distance en </t>
    </r>
    <r>
      <rPr>
        <b/>
        <sz val="10"/>
        <color theme="1"/>
        <rFont val="Calibri"/>
        <family val="2"/>
        <scheme val="minor"/>
      </rPr>
      <t>m</t>
    </r>
  </si>
  <si>
    <t xml:space="preserve">DATE TEST : </t>
  </si>
  <si>
    <t>NOM Prénom</t>
  </si>
  <si>
    <t xml:space="preserve"> </t>
  </si>
  <si>
    <t xml:space="preserve">TEST VMA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</si>
</sst>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h]:mm:ss;@"/>
    <numFmt numFmtId="166" formatCode="[$-F400]h:mm:ss\ AM/PM"/>
    <numFmt numFmtId="167" formatCode="0.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9" fontId="4" fillId="7" borderId="20" xfId="0" applyNumberFormat="1" applyFont="1" applyFill="1" applyBorder="1" applyAlignment="1">
      <alignment horizontal="center" vertical="center"/>
    </xf>
    <xf numFmtId="9" fontId="4" fillId="5" borderId="20" xfId="0" applyNumberFormat="1" applyFont="1" applyFill="1" applyBorder="1" applyAlignment="1">
      <alignment horizontal="center" vertical="center"/>
    </xf>
    <xf numFmtId="9" fontId="4" fillId="5" borderId="21" xfId="0" applyNumberFormat="1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9" fontId="4" fillId="0" borderId="0" xfId="0" applyNumberFormat="1" applyFont="1"/>
    <xf numFmtId="9" fontId="4" fillId="7" borderId="11" xfId="0" applyNumberFormat="1" applyFont="1" applyFill="1" applyBorder="1" applyAlignment="1">
      <alignment horizontal="center"/>
    </xf>
    <xf numFmtId="9" fontId="4" fillId="5" borderId="11" xfId="0" applyNumberFormat="1" applyFont="1" applyFill="1" applyBorder="1" applyAlignment="1">
      <alignment horizontal="center"/>
    </xf>
    <xf numFmtId="9" fontId="4" fillId="5" borderId="12" xfId="0" applyNumberFormat="1" applyFont="1" applyFill="1" applyBorder="1" applyAlignment="1">
      <alignment horizontal="center"/>
    </xf>
    <xf numFmtId="2" fontId="4" fillId="7" borderId="11" xfId="0" applyNumberFormat="1" applyFont="1" applyFill="1" applyBorder="1" applyAlignment="1">
      <alignment horizontal="center"/>
    </xf>
    <xf numFmtId="2" fontId="4" fillId="5" borderId="11" xfId="0" applyNumberFormat="1" applyFont="1" applyFill="1" applyBorder="1" applyAlignment="1">
      <alignment horizontal="center"/>
    </xf>
    <xf numFmtId="2" fontId="4" fillId="5" borderId="12" xfId="0" applyNumberFormat="1" applyFont="1" applyFill="1" applyBorder="1" applyAlignment="1">
      <alignment horizontal="center"/>
    </xf>
    <xf numFmtId="164" fontId="4" fillId="7" borderId="11" xfId="0" applyNumberFormat="1" applyFont="1" applyFill="1" applyBorder="1" applyAlignment="1">
      <alignment horizontal="center"/>
    </xf>
    <xf numFmtId="164" fontId="4" fillId="5" borderId="11" xfId="0" applyNumberFormat="1" applyFont="1" applyFill="1" applyBorder="1" applyAlignment="1">
      <alignment horizontal="center"/>
    </xf>
    <xf numFmtId="164" fontId="4" fillId="5" borderId="12" xfId="0" applyNumberFormat="1" applyFont="1" applyFill="1" applyBorder="1" applyAlignment="1">
      <alignment horizontal="center"/>
    </xf>
    <xf numFmtId="165" fontId="4" fillId="7" borderId="14" xfId="0" applyNumberFormat="1" applyFont="1" applyFill="1" applyBorder="1" applyAlignment="1">
      <alignment horizontal="center"/>
    </xf>
    <xf numFmtId="165" fontId="4" fillId="5" borderId="14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166" fontId="4" fillId="0" borderId="0" xfId="0" applyNumberFormat="1" applyFont="1"/>
    <xf numFmtId="0" fontId="4" fillId="7" borderId="25" xfId="0" applyFont="1" applyFill="1" applyBorder="1" applyAlignment="1">
      <alignment horizontal="center" vertical="center"/>
    </xf>
    <xf numFmtId="9" fontId="4" fillId="7" borderId="7" xfId="0" applyNumberFormat="1" applyFont="1" applyFill="1" applyBorder="1" applyAlignment="1">
      <alignment horizontal="center"/>
    </xf>
    <xf numFmtId="9" fontId="4" fillId="7" borderId="8" xfId="0" applyNumberFormat="1" applyFont="1" applyFill="1" applyBorder="1" applyAlignment="1">
      <alignment horizontal="center"/>
    </xf>
    <xf numFmtId="9" fontId="4" fillId="7" borderId="32" xfId="0" applyNumberFormat="1" applyFont="1" applyFill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167" fontId="4" fillId="0" borderId="10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167" fontId="4" fillId="0" borderId="33" xfId="0" applyNumberFormat="1" applyFont="1" applyBorder="1" applyAlignment="1">
      <alignment horizontal="center"/>
    </xf>
    <xf numFmtId="0" fontId="4" fillId="7" borderId="27" xfId="0" applyFont="1" applyFill="1" applyBorder="1" applyAlignment="1">
      <alignment horizontal="center" vertical="center"/>
    </xf>
    <xf numFmtId="164" fontId="4" fillId="7" borderId="35" xfId="0" applyNumberFormat="1" applyFont="1" applyFill="1" applyBorder="1" applyAlignment="1">
      <alignment horizontal="center"/>
    </xf>
    <xf numFmtId="164" fontId="4" fillId="7" borderId="36" xfId="0" applyNumberFormat="1" applyFont="1" applyFill="1" applyBorder="1" applyAlignment="1">
      <alignment horizontal="center"/>
    </xf>
    <xf numFmtId="164" fontId="4" fillId="7" borderId="37" xfId="0" applyNumberFormat="1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165" fontId="4" fillId="8" borderId="7" xfId="0" applyNumberFormat="1" applyFont="1" applyFill="1" applyBorder="1" applyAlignment="1">
      <alignment horizontal="center"/>
    </xf>
    <xf numFmtId="165" fontId="4" fillId="8" borderId="8" xfId="0" applyNumberFormat="1" applyFont="1" applyFill="1" applyBorder="1" applyAlignment="1">
      <alignment horizontal="center"/>
    </xf>
    <xf numFmtId="165" fontId="4" fillId="8" borderId="32" xfId="0" applyNumberFormat="1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 vertical="center" wrapText="1"/>
    </xf>
    <xf numFmtId="165" fontId="4" fillId="6" borderId="10" xfId="0" applyNumberFormat="1" applyFont="1" applyFill="1" applyBorder="1" applyAlignment="1">
      <alignment horizontal="center"/>
    </xf>
    <xf numFmtId="165" fontId="4" fillId="6" borderId="11" xfId="0" applyNumberFormat="1" applyFont="1" applyFill="1" applyBorder="1" applyAlignment="1">
      <alignment horizontal="center"/>
    </xf>
    <xf numFmtId="165" fontId="4" fillId="6" borderId="33" xfId="0" applyNumberFormat="1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 vertical="center" wrapText="1"/>
    </xf>
    <xf numFmtId="165" fontId="4" fillId="8" borderId="10" xfId="0" applyNumberFormat="1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horizontal="center"/>
    </xf>
    <xf numFmtId="165" fontId="4" fillId="8" borderId="33" xfId="0" applyNumberFormat="1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 vertical="center" wrapText="1"/>
    </xf>
    <xf numFmtId="165" fontId="4" fillId="8" borderId="13" xfId="0" applyNumberFormat="1" applyFont="1" applyFill="1" applyBorder="1" applyAlignment="1">
      <alignment horizontal="center"/>
    </xf>
    <xf numFmtId="165" fontId="4" fillId="8" borderId="14" xfId="0" applyNumberFormat="1" applyFont="1" applyFill="1" applyBorder="1" applyAlignment="1">
      <alignment horizontal="center"/>
    </xf>
    <xf numFmtId="165" fontId="4" fillId="8" borderId="34" xfId="0" applyNumberFormat="1" applyFont="1" applyFill="1" applyBorder="1" applyAlignment="1">
      <alignment horizontal="center"/>
    </xf>
    <xf numFmtId="21" fontId="3" fillId="3" borderId="22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21" fontId="3" fillId="6" borderId="23" xfId="0" applyNumberFormat="1" applyFont="1" applyFill="1" applyBorder="1" applyAlignment="1">
      <alignment horizontal="center"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1" fontId="4" fillId="6" borderId="11" xfId="0" applyNumberFormat="1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 vertical="center" wrapText="1"/>
    </xf>
    <xf numFmtId="21" fontId="3" fillId="3" borderId="23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21" fontId="3" fillId="3" borderId="24" xfId="0" applyNumberFormat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center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4" fontId="7" fillId="9" borderId="14" xfId="0" applyNumberFormat="1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9" fontId="4" fillId="7" borderId="39" xfId="0" applyNumberFormat="1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/>
    </xf>
    <xf numFmtId="9" fontId="4" fillId="7" borderId="41" xfId="0" applyNumberFormat="1" applyFont="1" applyFill="1" applyBorder="1" applyAlignment="1">
      <alignment horizontal="center"/>
    </xf>
    <xf numFmtId="2" fontId="4" fillId="7" borderId="41" xfId="0" applyNumberFormat="1" applyFont="1" applyFill="1" applyBorder="1" applyAlignment="1">
      <alignment horizontal="center"/>
    </xf>
    <xf numFmtId="164" fontId="4" fillId="7" borderId="41" xfId="0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1" fillId="9" borderId="14" xfId="0" applyFont="1" applyFill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/>
    </xf>
    <xf numFmtId="9" fontId="4" fillId="0" borderId="4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9" fontId="4" fillId="0" borderId="19" xfId="0" applyNumberFormat="1" applyFont="1" applyBorder="1" applyAlignment="1">
      <alignment horizontal="center" vertical="center"/>
    </xf>
    <xf numFmtId="9" fontId="4" fillId="0" borderId="43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33" xfId="0" applyNumberFormat="1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3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zoomScale="120" zoomScaleNormal="120" workbookViewId="0">
      <selection activeCell="J7" sqref="J7"/>
    </sheetView>
  </sheetViews>
  <sheetFormatPr baseColWidth="10" defaultColWidth="11.41015625" defaultRowHeight="13" x14ac:dyDescent="0.45"/>
  <cols>
    <col min="1" max="1" width="14.41015625" style="1" customWidth="1"/>
    <col min="2" max="9" width="10.703125" style="1" customWidth="1"/>
    <col min="10" max="16384" width="11.41015625" style="1"/>
  </cols>
  <sheetData>
    <row r="1" spans="1:12" s="2" customFormat="1" ht="15" customHeight="1" x14ac:dyDescent="0.6">
      <c r="A1" s="90" t="s">
        <v>21</v>
      </c>
      <c r="B1" s="91"/>
      <c r="C1" s="91"/>
      <c r="D1" s="91"/>
      <c r="E1" s="91"/>
      <c r="F1" s="91"/>
      <c r="G1" s="91"/>
      <c r="H1" s="91"/>
      <c r="I1" s="92"/>
    </row>
    <row r="2" spans="1:12" ht="18" customHeight="1" x14ac:dyDescent="0.45">
      <c r="A2" s="71" t="s">
        <v>0</v>
      </c>
      <c r="B2" s="95" t="s">
        <v>19</v>
      </c>
      <c r="C2" s="95"/>
      <c r="D2" s="95"/>
      <c r="E2" s="72" t="s">
        <v>18</v>
      </c>
      <c r="F2" s="73"/>
      <c r="G2" s="74" t="s">
        <v>1</v>
      </c>
      <c r="H2" s="83">
        <v>15</v>
      </c>
      <c r="I2" s="75" t="s">
        <v>8</v>
      </c>
    </row>
    <row r="3" spans="1:12" ht="9" customHeight="1" x14ac:dyDescent="0.45">
      <c r="A3" s="3"/>
    </row>
    <row r="4" spans="1:12" ht="12" customHeight="1" x14ac:dyDescent="0.45">
      <c r="A4" s="98" t="s">
        <v>9</v>
      </c>
      <c r="B4" s="99"/>
      <c r="C4" s="99"/>
      <c r="D4" s="99"/>
      <c r="E4" s="99"/>
      <c r="F4" s="100"/>
      <c r="G4" s="4"/>
      <c r="H4" s="4"/>
      <c r="I4" s="4"/>
      <c r="K4" s="5" t="s">
        <v>20</v>
      </c>
    </row>
    <row r="5" spans="1:12" ht="12" customHeight="1" x14ac:dyDescent="0.45">
      <c r="A5" s="101" t="s">
        <v>5</v>
      </c>
      <c r="B5" s="102"/>
      <c r="C5" s="77" t="s">
        <v>11</v>
      </c>
      <c r="D5" s="7" t="s">
        <v>12</v>
      </c>
      <c r="E5" s="6" t="s">
        <v>2</v>
      </c>
      <c r="F5" s="8" t="s">
        <v>3</v>
      </c>
      <c r="G5" s="4"/>
      <c r="H5" s="4"/>
      <c r="I5" s="4"/>
      <c r="K5" s="5"/>
    </row>
    <row r="6" spans="1:12" ht="12" customHeight="1" x14ac:dyDescent="0.45">
      <c r="A6" s="96" t="s">
        <v>10</v>
      </c>
      <c r="B6" s="97"/>
      <c r="C6" s="78">
        <v>5</v>
      </c>
      <c r="D6" s="10">
        <v>10</v>
      </c>
      <c r="E6" s="9">
        <v>21.1</v>
      </c>
      <c r="F6" s="11">
        <v>42.195</v>
      </c>
      <c r="G6" s="12"/>
      <c r="K6" s="5"/>
    </row>
    <row r="7" spans="1:12" ht="12" customHeight="1" x14ac:dyDescent="0.45">
      <c r="A7" s="103" t="s">
        <v>13</v>
      </c>
      <c r="B7" s="104"/>
      <c r="C7" s="79">
        <v>0.95</v>
      </c>
      <c r="D7" s="14">
        <v>0.9</v>
      </c>
      <c r="E7" s="13">
        <v>0.84</v>
      </c>
      <c r="F7" s="15">
        <v>0.78</v>
      </c>
      <c r="G7" s="12"/>
      <c r="K7" s="5"/>
    </row>
    <row r="8" spans="1:12" ht="12" customHeight="1" x14ac:dyDescent="0.45">
      <c r="A8" s="103" t="s">
        <v>14</v>
      </c>
      <c r="B8" s="104"/>
      <c r="C8" s="80">
        <f>$H$2*C7</f>
        <v>14.25</v>
      </c>
      <c r="D8" s="17">
        <f t="shared" ref="D8:F8" si="0">$H$2*D7</f>
        <v>13.5</v>
      </c>
      <c r="E8" s="16">
        <f t="shared" si="0"/>
        <v>12.6</v>
      </c>
      <c r="F8" s="18">
        <f t="shared" si="0"/>
        <v>11.700000000000001</v>
      </c>
      <c r="G8" s="12"/>
      <c r="K8" s="5"/>
    </row>
    <row r="9" spans="1:12" ht="12" customHeight="1" x14ac:dyDescent="0.45">
      <c r="A9" s="103" t="s">
        <v>15</v>
      </c>
      <c r="B9" s="104"/>
      <c r="C9" s="81">
        <f>1/C8*60/24</f>
        <v>0.17543859649122806</v>
      </c>
      <c r="D9" s="20">
        <f t="shared" ref="D9:F9" si="1">1/D8*60/24</f>
        <v>0.1851851851851852</v>
      </c>
      <c r="E9" s="19">
        <f t="shared" si="1"/>
        <v>0.1984126984126984</v>
      </c>
      <c r="F9" s="21">
        <f t="shared" si="1"/>
        <v>0.21367521367521367</v>
      </c>
      <c r="G9" s="12"/>
    </row>
    <row r="10" spans="1:12" ht="12" customHeight="1" x14ac:dyDescent="0.45">
      <c r="A10" s="105" t="s">
        <v>16</v>
      </c>
      <c r="B10" s="106"/>
      <c r="C10" s="82">
        <f>C6*C9/60</f>
        <v>1.4619883040935672E-2</v>
      </c>
      <c r="D10" s="23">
        <f t="shared" ref="D10:F10" si="2">D6*D9/60</f>
        <v>3.0864197530864203E-2</v>
      </c>
      <c r="E10" s="22">
        <f>E6*E9/60</f>
        <v>6.9775132275132282E-2</v>
      </c>
      <c r="F10" s="24">
        <f t="shared" si="2"/>
        <v>0.15026709401709401</v>
      </c>
      <c r="G10" s="25"/>
      <c r="L10" s="1" t="s">
        <v>20</v>
      </c>
    </row>
    <row r="11" spans="1:12" ht="9" customHeight="1" x14ac:dyDescent="0.45">
      <c r="A11" s="3"/>
    </row>
    <row r="12" spans="1:12" ht="12" customHeight="1" x14ac:dyDescent="0.45">
      <c r="A12" s="93" t="s">
        <v>4</v>
      </c>
      <c r="B12" s="85"/>
      <c r="C12" s="85"/>
      <c r="D12" s="85"/>
      <c r="E12" s="85"/>
      <c r="F12" s="85"/>
      <c r="G12" s="85"/>
      <c r="H12" s="85"/>
      <c r="I12" s="94"/>
    </row>
    <row r="13" spans="1:12" ht="12" customHeight="1" x14ac:dyDescent="0.45">
      <c r="A13" s="76" t="s">
        <v>13</v>
      </c>
      <c r="B13" s="27">
        <v>1</v>
      </c>
      <c r="C13" s="28">
        <v>0.95</v>
      </c>
      <c r="D13" s="28">
        <v>0.9</v>
      </c>
      <c r="E13" s="28">
        <v>0.85</v>
      </c>
      <c r="F13" s="28">
        <v>0.8</v>
      </c>
      <c r="G13" s="28">
        <v>0.75</v>
      </c>
      <c r="H13" s="28">
        <v>0.7</v>
      </c>
      <c r="I13" s="29">
        <v>0.6</v>
      </c>
    </row>
    <row r="14" spans="1:12" ht="12" customHeight="1" x14ac:dyDescent="0.45">
      <c r="A14" s="30" t="s">
        <v>14</v>
      </c>
      <c r="B14" s="31">
        <f>$H$2*B13</f>
        <v>15</v>
      </c>
      <c r="C14" s="32">
        <f t="shared" ref="C14:I14" si="3">$H$2*C13</f>
        <v>14.25</v>
      </c>
      <c r="D14" s="32">
        <f t="shared" si="3"/>
        <v>13.5</v>
      </c>
      <c r="E14" s="32">
        <f t="shared" si="3"/>
        <v>12.75</v>
      </c>
      <c r="F14" s="32">
        <f t="shared" si="3"/>
        <v>12</v>
      </c>
      <c r="G14" s="32">
        <f t="shared" si="3"/>
        <v>11.25</v>
      </c>
      <c r="H14" s="32">
        <f t="shared" si="3"/>
        <v>10.5</v>
      </c>
      <c r="I14" s="33">
        <f t="shared" si="3"/>
        <v>9</v>
      </c>
    </row>
    <row r="15" spans="1:12" ht="12" customHeight="1" x14ac:dyDescent="0.45">
      <c r="A15" s="34" t="s">
        <v>15</v>
      </c>
      <c r="B15" s="35">
        <f>1/B14*60/24</f>
        <v>0.16666666666666666</v>
      </c>
      <c r="C15" s="36">
        <f t="shared" ref="C15:I15" si="4">1/C14*60/24</f>
        <v>0.17543859649122806</v>
      </c>
      <c r="D15" s="36">
        <f t="shared" si="4"/>
        <v>0.1851851851851852</v>
      </c>
      <c r="E15" s="36">
        <f t="shared" si="4"/>
        <v>0.19607843137254902</v>
      </c>
      <c r="F15" s="36">
        <f t="shared" si="4"/>
        <v>0.20833333333333334</v>
      </c>
      <c r="G15" s="36">
        <f t="shared" si="4"/>
        <v>0.22222222222222224</v>
      </c>
      <c r="H15" s="36">
        <f t="shared" si="4"/>
        <v>0.23809523809523805</v>
      </c>
      <c r="I15" s="37">
        <f t="shared" si="4"/>
        <v>0.27777777777777773</v>
      </c>
    </row>
    <row r="16" spans="1:12" ht="12" customHeight="1" x14ac:dyDescent="0.45">
      <c r="A16" s="38" t="s">
        <v>17</v>
      </c>
      <c r="B16" s="87" t="s">
        <v>4</v>
      </c>
      <c r="C16" s="88"/>
      <c r="D16" s="88"/>
      <c r="E16" s="88"/>
      <c r="F16" s="88"/>
      <c r="G16" s="88"/>
      <c r="H16" s="88"/>
      <c r="I16" s="89"/>
    </row>
    <row r="17" spans="1:9" ht="12" customHeight="1" x14ac:dyDescent="0.45">
      <c r="A17" s="39">
        <v>100</v>
      </c>
      <c r="B17" s="40">
        <f>B$15*$A17/60/1000</f>
        <v>2.7777777777777772E-4</v>
      </c>
      <c r="C17" s="41">
        <f t="shared" ref="C17:I32" si="5">C$15*$A17/60/1000</f>
        <v>2.9239766081871346E-4</v>
      </c>
      <c r="D17" s="41">
        <f t="shared" si="5"/>
        <v>3.0864197530864197E-4</v>
      </c>
      <c r="E17" s="41">
        <f t="shared" si="5"/>
        <v>3.2679738562091506E-4</v>
      </c>
      <c r="F17" s="41">
        <f t="shared" si="5"/>
        <v>3.4722222222222229E-4</v>
      </c>
      <c r="G17" s="41">
        <f t="shared" si="5"/>
        <v>3.7037037037037041E-4</v>
      </c>
      <c r="H17" s="41">
        <f t="shared" si="5"/>
        <v>3.9682539682539683E-4</v>
      </c>
      <c r="I17" s="42">
        <f t="shared" si="5"/>
        <v>4.6296296296296293E-4</v>
      </c>
    </row>
    <row r="18" spans="1:9" ht="12" customHeight="1" x14ac:dyDescent="0.45">
      <c r="A18" s="43">
        <v>150</v>
      </c>
      <c r="B18" s="44">
        <f t="shared" ref="B18:I39" si="6">B$15*$A18/60/1000</f>
        <v>4.1666666666666669E-4</v>
      </c>
      <c r="C18" s="45">
        <f t="shared" si="5"/>
        <v>4.3859649122807013E-4</v>
      </c>
      <c r="D18" s="45">
        <f t="shared" si="5"/>
        <v>4.6296296296296303E-4</v>
      </c>
      <c r="E18" s="45">
        <f t="shared" si="5"/>
        <v>4.9019607843137254E-4</v>
      </c>
      <c r="F18" s="45">
        <f t="shared" si="5"/>
        <v>5.2083333333333333E-4</v>
      </c>
      <c r="G18" s="45">
        <f t="shared" si="5"/>
        <v>5.5555555555555556E-4</v>
      </c>
      <c r="H18" s="45">
        <f t="shared" si="5"/>
        <v>5.9523809523809507E-4</v>
      </c>
      <c r="I18" s="46">
        <f t="shared" si="5"/>
        <v>6.9444444444444436E-4</v>
      </c>
    </row>
    <row r="19" spans="1:9" ht="12" customHeight="1" x14ac:dyDescent="0.45">
      <c r="A19" s="47">
        <v>200</v>
      </c>
      <c r="B19" s="48">
        <f t="shared" si="6"/>
        <v>5.5555555555555545E-4</v>
      </c>
      <c r="C19" s="49">
        <f t="shared" si="5"/>
        <v>5.8479532163742691E-4</v>
      </c>
      <c r="D19" s="49">
        <f t="shared" si="5"/>
        <v>6.1728395061728394E-4</v>
      </c>
      <c r="E19" s="49">
        <f t="shared" si="5"/>
        <v>6.5359477124183013E-4</v>
      </c>
      <c r="F19" s="49">
        <f t="shared" si="5"/>
        <v>6.9444444444444458E-4</v>
      </c>
      <c r="G19" s="49">
        <f t="shared" si="5"/>
        <v>7.4074074074074081E-4</v>
      </c>
      <c r="H19" s="49">
        <f t="shared" si="5"/>
        <v>7.9365079365079365E-4</v>
      </c>
      <c r="I19" s="50">
        <f t="shared" si="5"/>
        <v>9.2592592592592585E-4</v>
      </c>
    </row>
    <row r="20" spans="1:9" ht="12" customHeight="1" x14ac:dyDescent="0.45">
      <c r="A20" s="43">
        <v>250</v>
      </c>
      <c r="B20" s="44">
        <f t="shared" si="6"/>
        <v>6.9444444444444447E-4</v>
      </c>
      <c r="C20" s="45">
        <f t="shared" si="5"/>
        <v>7.3099415204678348E-4</v>
      </c>
      <c r="D20" s="45">
        <f t="shared" si="5"/>
        <v>7.716049382716049E-4</v>
      </c>
      <c r="E20" s="45">
        <f t="shared" si="5"/>
        <v>8.1699346405228761E-4</v>
      </c>
      <c r="F20" s="45">
        <f t="shared" si="5"/>
        <v>8.6805555555555562E-4</v>
      </c>
      <c r="G20" s="45">
        <f t="shared" si="5"/>
        <v>9.2592592592592596E-4</v>
      </c>
      <c r="H20" s="45">
        <f t="shared" si="5"/>
        <v>9.9206349206349179E-4</v>
      </c>
      <c r="I20" s="46">
        <f t="shared" si="5"/>
        <v>1.1574074074074071E-3</v>
      </c>
    </row>
    <row r="21" spans="1:9" ht="12" customHeight="1" x14ac:dyDescent="0.45">
      <c r="A21" s="47">
        <v>300</v>
      </c>
      <c r="B21" s="48">
        <f t="shared" si="6"/>
        <v>8.3333333333333339E-4</v>
      </c>
      <c r="C21" s="49">
        <f t="shared" si="5"/>
        <v>8.7719298245614026E-4</v>
      </c>
      <c r="D21" s="49">
        <f t="shared" si="5"/>
        <v>9.2592592592592607E-4</v>
      </c>
      <c r="E21" s="49">
        <f t="shared" si="5"/>
        <v>9.8039215686274508E-4</v>
      </c>
      <c r="F21" s="49">
        <f t="shared" si="5"/>
        <v>1.0416666666666667E-3</v>
      </c>
      <c r="G21" s="49">
        <f t="shared" si="5"/>
        <v>1.1111111111111111E-3</v>
      </c>
      <c r="H21" s="49">
        <f t="shared" si="5"/>
        <v>1.1904761904761901E-3</v>
      </c>
      <c r="I21" s="50">
        <f t="shared" si="5"/>
        <v>1.3888888888888887E-3</v>
      </c>
    </row>
    <row r="22" spans="1:9" ht="12" customHeight="1" x14ac:dyDescent="0.45">
      <c r="A22" s="43">
        <v>350</v>
      </c>
      <c r="B22" s="44">
        <f t="shared" si="6"/>
        <v>9.7222222222222209E-4</v>
      </c>
      <c r="C22" s="45">
        <f t="shared" si="5"/>
        <v>1.0233918128654971E-3</v>
      </c>
      <c r="D22" s="45">
        <f t="shared" si="5"/>
        <v>1.080246913580247E-3</v>
      </c>
      <c r="E22" s="45">
        <f t="shared" si="5"/>
        <v>1.1437908496732025E-3</v>
      </c>
      <c r="F22" s="45">
        <f t="shared" si="5"/>
        <v>1.2152777777777778E-3</v>
      </c>
      <c r="G22" s="45">
        <f t="shared" si="5"/>
        <v>1.2962962962962965E-3</v>
      </c>
      <c r="H22" s="45">
        <f t="shared" si="5"/>
        <v>1.3888888888888887E-3</v>
      </c>
      <c r="I22" s="46">
        <f t="shared" si="5"/>
        <v>1.6203703703703701E-3</v>
      </c>
    </row>
    <row r="23" spans="1:9" ht="12" customHeight="1" x14ac:dyDescent="0.45">
      <c r="A23" s="47">
        <v>400</v>
      </c>
      <c r="B23" s="48">
        <f t="shared" si="6"/>
        <v>1.1111111111111109E-3</v>
      </c>
      <c r="C23" s="49">
        <f t="shared" si="5"/>
        <v>1.1695906432748538E-3</v>
      </c>
      <c r="D23" s="49">
        <f t="shared" si="5"/>
        <v>1.2345679012345679E-3</v>
      </c>
      <c r="E23" s="49">
        <f t="shared" si="5"/>
        <v>1.3071895424836603E-3</v>
      </c>
      <c r="F23" s="49">
        <f t="shared" si="5"/>
        <v>1.3888888888888892E-3</v>
      </c>
      <c r="G23" s="49">
        <f t="shared" si="5"/>
        <v>1.4814814814814816E-3</v>
      </c>
      <c r="H23" s="49">
        <f t="shared" si="5"/>
        <v>1.5873015873015873E-3</v>
      </c>
      <c r="I23" s="50">
        <f t="shared" si="5"/>
        <v>1.8518518518518517E-3</v>
      </c>
    </row>
    <row r="24" spans="1:9" ht="12" customHeight="1" x14ac:dyDescent="0.45">
      <c r="A24" s="43">
        <v>500</v>
      </c>
      <c r="B24" s="44">
        <f t="shared" si="6"/>
        <v>1.3888888888888889E-3</v>
      </c>
      <c r="C24" s="45">
        <f t="shared" si="5"/>
        <v>1.461988304093567E-3</v>
      </c>
      <c r="D24" s="45">
        <f t="shared" si="5"/>
        <v>1.5432098765432098E-3</v>
      </c>
      <c r="E24" s="45">
        <f t="shared" si="5"/>
        <v>1.6339869281045752E-3</v>
      </c>
      <c r="F24" s="45">
        <f t="shared" si="5"/>
        <v>1.7361111111111112E-3</v>
      </c>
      <c r="G24" s="45">
        <f t="shared" si="5"/>
        <v>1.8518518518518519E-3</v>
      </c>
      <c r="H24" s="45">
        <f t="shared" si="5"/>
        <v>1.9841269841269836E-3</v>
      </c>
      <c r="I24" s="46">
        <f t="shared" si="5"/>
        <v>2.3148148148148143E-3</v>
      </c>
    </row>
    <row r="25" spans="1:9" ht="12" customHeight="1" x14ac:dyDescent="0.45">
      <c r="A25" s="47">
        <v>600</v>
      </c>
      <c r="B25" s="48">
        <f t="shared" si="6"/>
        <v>1.6666666666666668E-3</v>
      </c>
      <c r="C25" s="49">
        <f t="shared" si="5"/>
        <v>1.7543859649122805E-3</v>
      </c>
      <c r="D25" s="49">
        <f t="shared" si="5"/>
        <v>1.8518518518518521E-3</v>
      </c>
      <c r="E25" s="49">
        <f t="shared" si="5"/>
        <v>1.9607843137254902E-3</v>
      </c>
      <c r="F25" s="49">
        <f t="shared" si="5"/>
        <v>2.0833333333333333E-3</v>
      </c>
      <c r="G25" s="49">
        <f t="shared" si="5"/>
        <v>2.2222222222222222E-3</v>
      </c>
      <c r="H25" s="49">
        <f t="shared" si="5"/>
        <v>2.3809523809523803E-3</v>
      </c>
      <c r="I25" s="50">
        <f t="shared" si="5"/>
        <v>2.7777777777777775E-3</v>
      </c>
    </row>
    <row r="26" spans="1:9" ht="12" customHeight="1" x14ac:dyDescent="0.45">
      <c r="A26" s="43">
        <v>800</v>
      </c>
      <c r="B26" s="44">
        <f t="shared" si="6"/>
        <v>2.2222222222222218E-3</v>
      </c>
      <c r="C26" s="45">
        <f t="shared" si="5"/>
        <v>2.3391812865497076E-3</v>
      </c>
      <c r="D26" s="45">
        <f t="shared" si="5"/>
        <v>2.4691358024691358E-3</v>
      </c>
      <c r="E26" s="45">
        <f t="shared" si="5"/>
        <v>2.6143790849673205E-3</v>
      </c>
      <c r="F26" s="45">
        <f t="shared" si="5"/>
        <v>2.7777777777777783E-3</v>
      </c>
      <c r="G26" s="45">
        <f t="shared" si="5"/>
        <v>2.9629629629629632E-3</v>
      </c>
      <c r="H26" s="45">
        <f t="shared" si="5"/>
        <v>3.1746031746031746E-3</v>
      </c>
      <c r="I26" s="46">
        <f t="shared" si="5"/>
        <v>3.7037037037037034E-3</v>
      </c>
    </row>
    <row r="27" spans="1:9" ht="12" customHeight="1" x14ac:dyDescent="0.45">
      <c r="A27" s="47">
        <v>1000</v>
      </c>
      <c r="B27" s="48">
        <f t="shared" si="6"/>
        <v>2.7777777777777779E-3</v>
      </c>
      <c r="C27" s="49">
        <f t="shared" si="5"/>
        <v>2.9239766081871339E-3</v>
      </c>
      <c r="D27" s="49">
        <f t="shared" si="5"/>
        <v>3.0864197530864196E-3</v>
      </c>
      <c r="E27" s="49">
        <f t="shared" si="5"/>
        <v>3.2679738562091504E-3</v>
      </c>
      <c r="F27" s="49">
        <f t="shared" si="5"/>
        <v>3.4722222222222225E-3</v>
      </c>
      <c r="G27" s="49">
        <f t="shared" si="5"/>
        <v>3.7037037037037038E-3</v>
      </c>
      <c r="H27" s="49">
        <f t="shared" si="5"/>
        <v>3.9682539682539672E-3</v>
      </c>
      <c r="I27" s="50">
        <f t="shared" si="5"/>
        <v>4.6296296296296285E-3</v>
      </c>
    </row>
    <row r="28" spans="1:9" ht="12" customHeight="1" x14ac:dyDescent="0.45">
      <c r="A28" s="43">
        <v>1200</v>
      </c>
      <c r="B28" s="44">
        <f t="shared" si="6"/>
        <v>3.3333333333333335E-3</v>
      </c>
      <c r="C28" s="45">
        <f t="shared" si="5"/>
        <v>3.508771929824561E-3</v>
      </c>
      <c r="D28" s="45">
        <f t="shared" si="5"/>
        <v>3.7037037037037043E-3</v>
      </c>
      <c r="E28" s="45">
        <f t="shared" si="5"/>
        <v>3.9215686274509803E-3</v>
      </c>
      <c r="F28" s="45">
        <f t="shared" si="5"/>
        <v>4.1666666666666666E-3</v>
      </c>
      <c r="G28" s="45">
        <f t="shared" si="5"/>
        <v>4.4444444444444444E-3</v>
      </c>
      <c r="H28" s="45">
        <f t="shared" si="5"/>
        <v>4.7619047619047606E-3</v>
      </c>
      <c r="I28" s="46">
        <f t="shared" si="5"/>
        <v>5.5555555555555549E-3</v>
      </c>
    </row>
    <row r="29" spans="1:9" ht="12" customHeight="1" x14ac:dyDescent="0.45">
      <c r="A29" s="47">
        <v>1500</v>
      </c>
      <c r="B29" s="48">
        <f t="shared" si="6"/>
        <v>4.1666666666666666E-3</v>
      </c>
      <c r="C29" s="49">
        <f t="shared" si="5"/>
        <v>4.3859649122807015E-3</v>
      </c>
      <c r="D29" s="49">
        <f t="shared" si="5"/>
        <v>4.6296296296296302E-3</v>
      </c>
      <c r="E29" s="49">
        <f t="shared" si="5"/>
        <v>4.9019607843137254E-3</v>
      </c>
      <c r="F29" s="49">
        <f t="shared" si="5"/>
        <v>5.208333333333333E-3</v>
      </c>
      <c r="G29" s="49">
        <f t="shared" si="5"/>
        <v>5.5555555555555566E-3</v>
      </c>
      <c r="H29" s="49">
        <f t="shared" si="5"/>
        <v>5.9523809523809512E-3</v>
      </c>
      <c r="I29" s="50">
        <f t="shared" si="5"/>
        <v>6.9444444444444441E-3</v>
      </c>
    </row>
    <row r="30" spans="1:9" ht="12" customHeight="1" x14ac:dyDescent="0.45">
      <c r="A30" s="43">
        <v>2000</v>
      </c>
      <c r="B30" s="44">
        <f t="shared" si="6"/>
        <v>5.5555555555555558E-3</v>
      </c>
      <c r="C30" s="45">
        <f t="shared" si="5"/>
        <v>5.8479532163742678E-3</v>
      </c>
      <c r="D30" s="45">
        <f t="shared" si="5"/>
        <v>6.1728395061728392E-3</v>
      </c>
      <c r="E30" s="45">
        <f t="shared" si="5"/>
        <v>6.5359477124183009E-3</v>
      </c>
      <c r="F30" s="45">
        <f t="shared" si="5"/>
        <v>6.9444444444444449E-3</v>
      </c>
      <c r="G30" s="45">
        <f t="shared" si="5"/>
        <v>7.4074074074074077E-3</v>
      </c>
      <c r="H30" s="45">
        <f t="shared" si="5"/>
        <v>7.9365079365079343E-3</v>
      </c>
      <c r="I30" s="46">
        <f t="shared" si="5"/>
        <v>9.259259259259257E-3</v>
      </c>
    </row>
    <row r="31" spans="1:9" ht="12" customHeight="1" x14ac:dyDescent="0.45">
      <c r="A31" s="47">
        <v>2500</v>
      </c>
      <c r="B31" s="48">
        <f t="shared" si="6"/>
        <v>6.9444444444444441E-3</v>
      </c>
      <c r="C31" s="49">
        <f t="shared" si="5"/>
        <v>7.309941520467835E-3</v>
      </c>
      <c r="D31" s="49">
        <f t="shared" si="5"/>
        <v>7.7160493827160498E-3</v>
      </c>
      <c r="E31" s="49">
        <f t="shared" si="5"/>
        <v>8.1699346405228745E-3</v>
      </c>
      <c r="F31" s="49">
        <f t="shared" si="5"/>
        <v>8.6805555555555559E-3</v>
      </c>
      <c r="G31" s="49">
        <f t="shared" si="5"/>
        <v>9.2592592592592587E-3</v>
      </c>
      <c r="H31" s="49">
        <f t="shared" si="5"/>
        <v>9.9206349206349183E-3</v>
      </c>
      <c r="I31" s="50">
        <f t="shared" si="5"/>
        <v>1.1574074074074073E-2</v>
      </c>
    </row>
    <row r="32" spans="1:9" ht="12" customHeight="1" x14ac:dyDescent="0.45">
      <c r="A32" s="43">
        <v>3000</v>
      </c>
      <c r="B32" s="44">
        <f t="shared" si="6"/>
        <v>8.3333333333333332E-3</v>
      </c>
      <c r="C32" s="45">
        <f t="shared" si="5"/>
        <v>8.771929824561403E-3</v>
      </c>
      <c r="D32" s="45">
        <f t="shared" si="5"/>
        <v>9.2592592592592605E-3</v>
      </c>
      <c r="E32" s="45">
        <f t="shared" si="5"/>
        <v>9.8039215686274508E-3</v>
      </c>
      <c r="F32" s="45">
        <f t="shared" si="5"/>
        <v>1.0416666666666666E-2</v>
      </c>
      <c r="G32" s="45">
        <f t="shared" si="5"/>
        <v>1.1111111111111113E-2</v>
      </c>
      <c r="H32" s="45">
        <f t="shared" si="5"/>
        <v>1.1904761904761902E-2</v>
      </c>
      <c r="I32" s="46">
        <f t="shared" si="5"/>
        <v>1.3888888888888888E-2</v>
      </c>
    </row>
    <row r="33" spans="1:9" ht="12" customHeight="1" x14ac:dyDescent="0.45">
      <c r="A33" s="47">
        <v>5000</v>
      </c>
      <c r="B33" s="48">
        <f t="shared" si="6"/>
        <v>1.3888888888888888E-2</v>
      </c>
      <c r="C33" s="49">
        <f t="shared" si="6"/>
        <v>1.461988304093567E-2</v>
      </c>
      <c r="D33" s="49">
        <f t="shared" si="6"/>
        <v>1.54320987654321E-2</v>
      </c>
      <c r="E33" s="49">
        <f t="shared" si="6"/>
        <v>1.6339869281045749E-2</v>
      </c>
      <c r="F33" s="49">
        <f t="shared" si="6"/>
        <v>1.7361111111111112E-2</v>
      </c>
      <c r="G33" s="49">
        <f t="shared" si="6"/>
        <v>1.8518518518518517E-2</v>
      </c>
      <c r="H33" s="49">
        <f t="shared" si="6"/>
        <v>1.9841269841269837E-2</v>
      </c>
      <c r="I33" s="50">
        <f t="shared" si="6"/>
        <v>2.3148148148148147E-2</v>
      </c>
    </row>
    <row r="34" spans="1:9" ht="12" customHeight="1" x14ac:dyDescent="0.45">
      <c r="A34" s="43">
        <v>8000</v>
      </c>
      <c r="B34" s="44">
        <f t="shared" si="6"/>
        <v>2.2222222222222223E-2</v>
      </c>
      <c r="C34" s="45">
        <f t="shared" si="6"/>
        <v>2.3391812865497071E-2</v>
      </c>
      <c r="D34" s="45">
        <f t="shared" si="6"/>
        <v>2.4691358024691357E-2</v>
      </c>
      <c r="E34" s="45">
        <f t="shared" si="6"/>
        <v>2.6143790849673203E-2</v>
      </c>
      <c r="F34" s="45">
        <f t="shared" si="6"/>
        <v>2.777777777777778E-2</v>
      </c>
      <c r="G34" s="45">
        <f t="shared" si="6"/>
        <v>2.9629629629629631E-2</v>
      </c>
      <c r="H34" s="45">
        <f t="shared" si="6"/>
        <v>3.1746031746031737E-2</v>
      </c>
      <c r="I34" s="46">
        <f t="shared" si="6"/>
        <v>3.7037037037037028E-2</v>
      </c>
    </row>
    <row r="35" spans="1:9" ht="12" customHeight="1" x14ac:dyDescent="0.45">
      <c r="A35" s="47">
        <v>10000</v>
      </c>
      <c r="B35" s="48">
        <f t="shared" si="6"/>
        <v>2.7777777777777776E-2</v>
      </c>
      <c r="C35" s="49">
        <f t="shared" si="6"/>
        <v>2.923976608187134E-2</v>
      </c>
      <c r="D35" s="49">
        <f t="shared" si="6"/>
        <v>3.0864197530864199E-2</v>
      </c>
      <c r="E35" s="49">
        <f t="shared" si="6"/>
        <v>3.2679738562091498E-2</v>
      </c>
      <c r="F35" s="49">
        <f t="shared" si="6"/>
        <v>3.4722222222222224E-2</v>
      </c>
      <c r="G35" s="49">
        <f t="shared" si="6"/>
        <v>3.7037037037037035E-2</v>
      </c>
      <c r="H35" s="49">
        <f t="shared" si="6"/>
        <v>3.9682539682539673E-2</v>
      </c>
      <c r="I35" s="50">
        <f t="shared" si="6"/>
        <v>4.6296296296296294E-2</v>
      </c>
    </row>
    <row r="36" spans="1:9" ht="12" customHeight="1" x14ac:dyDescent="0.45">
      <c r="A36" s="43">
        <v>15000</v>
      </c>
      <c r="B36" s="44">
        <f t="shared" si="6"/>
        <v>4.1666666666666664E-2</v>
      </c>
      <c r="C36" s="45">
        <f t="shared" si="6"/>
        <v>4.3859649122807015E-2</v>
      </c>
      <c r="D36" s="45">
        <f t="shared" si="6"/>
        <v>4.6296296296296301E-2</v>
      </c>
      <c r="E36" s="45">
        <f t="shared" si="6"/>
        <v>4.9019607843137254E-2</v>
      </c>
      <c r="F36" s="45">
        <f t="shared" si="6"/>
        <v>5.2083333333333336E-2</v>
      </c>
      <c r="G36" s="45">
        <f t="shared" si="6"/>
        <v>5.5555555555555559E-2</v>
      </c>
      <c r="H36" s="45">
        <f t="shared" si="6"/>
        <v>5.9523809523809514E-2</v>
      </c>
      <c r="I36" s="46">
        <f t="shared" si="6"/>
        <v>6.9444444444444434E-2</v>
      </c>
    </row>
    <row r="37" spans="1:9" ht="12" customHeight="1" x14ac:dyDescent="0.45">
      <c r="A37" s="47">
        <v>21100</v>
      </c>
      <c r="B37" s="48">
        <f t="shared" si="6"/>
        <v>5.8611111111111107E-2</v>
      </c>
      <c r="C37" s="49">
        <f t="shared" si="6"/>
        <v>6.1695906432748533E-2</v>
      </c>
      <c r="D37" s="49">
        <f t="shared" si="6"/>
        <v>6.5123456790123463E-2</v>
      </c>
      <c r="E37" s="49">
        <f t="shared" si="6"/>
        <v>6.8954248366013063E-2</v>
      </c>
      <c r="F37" s="49">
        <f t="shared" si="6"/>
        <v>7.3263888888888906E-2</v>
      </c>
      <c r="G37" s="49">
        <f t="shared" si="6"/>
        <v>7.8148148148148161E-2</v>
      </c>
      <c r="H37" s="49">
        <f t="shared" si="6"/>
        <v>8.3730158730158724E-2</v>
      </c>
      <c r="I37" s="50">
        <f t="shared" si="6"/>
        <v>9.768518518518518E-2</v>
      </c>
    </row>
    <row r="38" spans="1:9" ht="12" customHeight="1" x14ac:dyDescent="0.45">
      <c r="A38" s="43">
        <v>32000</v>
      </c>
      <c r="B38" s="44">
        <f t="shared" si="6"/>
        <v>8.8888888888888892E-2</v>
      </c>
      <c r="C38" s="45">
        <f t="shared" si="6"/>
        <v>9.3567251461988285E-2</v>
      </c>
      <c r="D38" s="45">
        <f t="shared" si="6"/>
        <v>9.8765432098765427E-2</v>
      </c>
      <c r="E38" s="45">
        <f t="shared" si="6"/>
        <v>0.10457516339869281</v>
      </c>
      <c r="F38" s="45">
        <f t="shared" si="6"/>
        <v>0.11111111111111112</v>
      </c>
      <c r="G38" s="45">
        <f t="shared" si="6"/>
        <v>0.11851851851851852</v>
      </c>
      <c r="H38" s="45">
        <f t="shared" si="6"/>
        <v>0.12698412698412695</v>
      </c>
      <c r="I38" s="46">
        <f t="shared" si="6"/>
        <v>0.14814814814814811</v>
      </c>
    </row>
    <row r="39" spans="1:9" ht="12" customHeight="1" x14ac:dyDescent="0.45">
      <c r="A39" s="51">
        <v>42195</v>
      </c>
      <c r="B39" s="52">
        <f t="shared" si="6"/>
        <v>0.11720833333333333</v>
      </c>
      <c r="C39" s="53">
        <f t="shared" si="6"/>
        <v>0.12337719298245614</v>
      </c>
      <c r="D39" s="53">
        <f t="shared" si="6"/>
        <v>0.1302314814814815</v>
      </c>
      <c r="E39" s="53">
        <f t="shared" si="6"/>
        <v>0.13789215686274511</v>
      </c>
      <c r="F39" s="53">
        <f t="shared" si="6"/>
        <v>0.14651041666666667</v>
      </c>
      <c r="G39" s="53">
        <f t="shared" si="6"/>
        <v>0.15627777777777779</v>
      </c>
      <c r="H39" s="53">
        <f t="shared" si="6"/>
        <v>0.16744047619047614</v>
      </c>
      <c r="I39" s="54">
        <f t="shared" si="6"/>
        <v>0.1953472222222222</v>
      </c>
    </row>
    <row r="40" spans="1:9" ht="9" customHeight="1" x14ac:dyDescent="0.45">
      <c r="A40" s="3"/>
    </row>
    <row r="41" spans="1:9" ht="12" customHeight="1" x14ac:dyDescent="0.45">
      <c r="A41" s="84" t="s">
        <v>6</v>
      </c>
      <c r="B41" s="85"/>
      <c r="C41" s="85"/>
      <c r="D41" s="85"/>
      <c r="E41" s="85"/>
      <c r="F41" s="85"/>
      <c r="G41" s="85"/>
      <c r="H41" s="85"/>
      <c r="I41" s="86"/>
    </row>
    <row r="42" spans="1:9" ht="12" customHeight="1" x14ac:dyDescent="0.45">
      <c r="A42" s="26" t="s">
        <v>13</v>
      </c>
      <c r="B42" s="27">
        <v>1</v>
      </c>
      <c r="C42" s="28">
        <v>0.95</v>
      </c>
      <c r="D42" s="28">
        <v>0.9</v>
      </c>
      <c r="E42" s="28">
        <v>0.85</v>
      </c>
      <c r="F42" s="28">
        <v>0.8</v>
      </c>
      <c r="G42" s="28">
        <v>0.75</v>
      </c>
      <c r="H42" s="28">
        <v>0.7</v>
      </c>
      <c r="I42" s="29">
        <v>0.6</v>
      </c>
    </row>
    <row r="43" spans="1:9" ht="12" customHeight="1" x14ac:dyDescent="0.45">
      <c r="A43" s="30" t="s">
        <v>14</v>
      </c>
      <c r="B43" s="31">
        <f>$H$2*B42</f>
        <v>15</v>
      </c>
      <c r="C43" s="32">
        <f t="shared" ref="C43" si="7">$H$2*C42</f>
        <v>14.25</v>
      </c>
      <c r="D43" s="32">
        <f t="shared" ref="D43" si="8">$H$2*D42</f>
        <v>13.5</v>
      </c>
      <c r="E43" s="32">
        <f t="shared" ref="E43" si="9">$H$2*E42</f>
        <v>12.75</v>
      </c>
      <c r="F43" s="32">
        <f t="shared" ref="F43" si="10">$H$2*F42</f>
        <v>12</v>
      </c>
      <c r="G43" s="32">
        <f t="shared" ref="G43" si="11">$H$2*G42</f>
        <v>11.25</v>
      </c>
      <c r="H43" s="32">
        <f t="shared" ref="H43" si="12">$H$2*H42</f>
        <v>10.5</v>
      </c>
      <c r="I43" s="33">
        <f t="shared" ref="I43" si="13">$H$2*I42</f>
        <v>9</v>
      </c>
    </row>
    <row r="44" spans="1:9" ht="12" customHeight="1" x14ac:dyDescent="0.45">
      <c r="A44" s="34" t="s">
        <v>15</v>
      </c>
      <c r="B44" s="35">
        <f>1/B43*60/24</f>
        <v>0.16666666666666666</v>
      </c>
      <c r="C44" s="36">
        <f t="shared" ref="C44" si="14">1/C43*60/24</f>
        <v>0.17543859649122806</v>
      </c>
      <c r="D44" s="36">
        <f t="shared" ref="D44" si="15">1/D43*60/24</f>
        <v>0.1851851851851852</v>
      </c>
      <c r="E44" s="36">
        <f t="shared" ref="E44" si="16">1/E43*60/24</f>
        <v>0.19607843137254902</v>
      </c>
      <c r="F44" s="36">
        <f t="shared" ref="F44" si="17">1/F43*60/24</f>
        <v>0.20833333333333334</v>
      </c>
      <c r="G44" s="36">
        <f t="shared" ref="G44" si="18">1/G43*60/24</f>
        <v>0.22222222222222224</v>
      </c>
      <c r="H44" s="36">
        <f t="shared" ref="H44" si="19">1/H43*60/24</f>
        <v>0.23809523809523805</v>
      </c>
      <c r="I44" s="37">
        <f t="shared" ref="I44" si="20">1/I43*60/24</f>
        <v>0.27777777777777773</v>
      </c>
    </row>
    <row r="45" spans="1:9" ht="12" customHeight="1" x14ac:dyDescent="0.45">
      <c r="A45" s="38" t="s">
        <v>7</v>
      </c>
      <c r="B45" s="87" t="s">
        <v>6</v>
      </c>
      <c r="C45" s="88"/>
      <c r="D45" s="88"/>
      <c r="E45" s="88"/>
      <c r="F45" s="88"/>
      <c r="G45" s="88"/>
      <c r="H45" s="88"/>
      <c r="I45" s="89"/>
    </row>
    <row r="46" spans="1:9" ht="12" customHeight="1" x14ac:dyDescent="0.45">
      <c r="A46" s="55">
        <v>3.4722222222222224E-4</v>
      </c>
      <c r="B46" s="56">
        <f t="shared" ref="B46:H61" si="21">$A46*B$43*1000*24</f>
        <v>125.00000000000001</v>
      </c>
      <c r="C46" s="57">
        <f t="shared" si="21"/>
        <v>118.74999999999999</v>
      </c>
      <c r="D46" s="57">
        <f t="shared" si="21"/>
        <v>112.5</v>
      </c>
      <c r="E46" s="57">
        <f t="shared" si="21"/>
        <v>106.25</v>
      </c>
      <c r="F46" s="57">
        <f t="shared" si="21"/>
        <v>100</v>
      </c>
      <c r="G46" s="57">
        <f t="shared" si="21"/>
        <v>93.75</v>
      </c>
      <c r="H46" s="57">
        <f t="shared" si="21"/>
        <v>87.5</v>
      </c>
      <c r="I46" s="58">
        <f t="shared" ref="I46:I67" si="22">$A46*I$43*1000*24</f>
        <v>75</v>
      </c>
    </row>
    <row r="47" spans="1:9" ht="12" customHeight="1" x14ac:dyDescent="0.45">
      <c r="A47" s="59">
        <v>6.9444444444444447E-4</v>
      </c>
      <c r="B47" s="60">
        <f t="shared" si="21"/>
        <v>250.00000000000003</v>
      </c>
      <c r="C47" s="61">
        <f t="shared" si="21"/>
        <v>237.49999999999997</v>
      </c>
      <c r="D47" s="61">
        <f t="shared" si="21"/>
        <v>225</v>
      </c>
      <c r="E47" s="61">
        <f t="shared" si="21"/>
        <v>212.5</v>
      </c>
      <c r="F47" s="61">
        <f t="shared" si="21"/>
        <v>200</v>
      </c>
      <c r="G47" s="61">
        <f t="shared" si="21"/>
        <v>187.5</v>
      </c>
      <c r="H47" s="61">
        <f t="shared" si="21"/>
        <v>175</v>
      </c>
      <c r="I47" s="62">
        <f t="shared" si="22"/>
        <v>150</v>
      </c>
    </row>
    <row r="48" spans="1:9" ht="12" customHeight="1" x14ac:dyDescent="0.45">
      <c r="A48" s="63">
        <v>1.0416666666666667E-3</v>
      </c>
      <c r="B48" s="64">
        <f t="shared" si="21"/>
        <v>375</v>
      </c>
      <c r="C48" s="65">
        <f t="shared" si="21"/>
        <v>356.25</v>
      </c>
      <c r="D48" s="65">
        <f t="shared" si="21"/>
        <v>337.5</v>
      </c>
      <c r="E48" s="65">
        <f t="shared" si="21"/>
        <v>318.75</v>
      </c>
      <c r="F48" s="65">
        <f t="shared" si="21"/>
        <v>300</v>
      </c>
      <c r="G48" s="65">
        <f t="shared" si="21"/>
        <v>281.25</v>
      </c>
      <c r="H48" s="65">
        <f t="shared" si="21"/>
        <v>262.5</v>
      </c>
      <c r="I48" s="66">
        <f t="shared" si="22"/>
        <v>225</v>
      </c>
    </row>
    <row r="49" spans="1:9" ht="12" customHeight="1" x14ac:dyDescent="0.45">
      <c r="A49" s="59">
        <v>1.3888888888888889E-3</v>
      </c>
      <c r="B49" s="60">
        <f t="shared" si="21"/>
        <v>500.00000000000006</v>
      </c>
      <c r="C49" s="61">
        <f t="shared" si="21"/>
        <v>474.99999999999994</v>
      </c>
      <c r="D49" s="61">
        <f t="shared" si="21"/>
        <v>450</v>
      </c>
      <c r="E49" s="61">
        <f t="shared" si="21"/>
        <v>425</v>
      </c>
      <c r="F49" s="61">
        <f t="shared" si="21"/>
        <v>400</v>
      </c>
      <c r="G49" s="61">
        <f t="shared" si="21"/>
        <v>375</v>
      </c>
      <c r="H49" s="61">
        <f t="shared" si="21"/>
        <v>350</v>
      </c>
      <c r="I49" s="62">
        <f t="shared" si="22"/>
        <v>300</v>
      </c>
    </row>
    <row r="50" spans="1:9" ht="12" customHeight="1" x14ac:dyDescent="0.45">
      <c r="A50" s="63">
        <v>1.736111111111111E-3</v>
      </c>
      <c r="B50" s="64">
        <f t="shared" si="21"/>
        <v>625</v>
      </c>
      <c r="C50" s="65">
        <f t="shared" si="21"/>
        <v>593.75</v>
      </c>
      <c r="D50" s="65">
        <f t="shared" si="21"/>
        <v>562.5</v>
      </c>
      <c r="E50" s="65">
        <f t="shared" si="21"/>
        <v>531.25</v>
      </c>
      <c r="F50" s="65">
        <f t="shared" si="21"/>
        <v>500</v>
      </c>
      <c r="G50" s="65">
        <f t="shared" si="21"/>
        <v>468.75</v>
      </c>
      <c r="H50" s="65">
        <f t="shared" si="21"/>
        <v>437.49999999999994</v>
      </c>
      <c r="I50" s="66">
        <f t="shared" si="22"/>
        <v>375</v>
      </c>
    </row>
    <row r="51" spans="1:9" ht="12" customHeight="1" x14ac:dyDescent="0.45">
      <c r="A51" s="59">
        <v>2.0833333333333333E-3</v>
      </c>
      <c r="B51" s="60">
        <f t="shared" si="21"/>
        <v>750</v>
      </c>
      <c r="C51" s="61">
        <f t="shared" si="21"/>
        <v>712.5</v>
      </c>
      <c r="D51" s="61">
        <f t="shared" si="21"/>
        <v>675</v>
      </c>
      <c r="E51" s="61">
        <f t="shared" si="21"/>
        <v>637.5</v>
      </c>
      <c r="F51" s="61">
        <f t="shared" si="21"/>
        <v>600</v>
      </c>
      <c r="G51" s="61">
        <f t="shared" si="21"/>
        <v>562.5</v>
      </c>
      <c r="H51" s="61">
        <f t="shared" si="21"/>
        <v>525</v>
      </c>
      <c r="I51" s="62">
        <f t="shared" si="22"/>
        <v>450</v>
      </c>
    </row>
    <row r="52" spans="1:9" ht="12" customHeight="1" x14ac:dyDescent="0.45">
      <c r="A52" s="63">
        <v>2.4305555555555556E-3</v>
      </c>
      <c r="B52" s="64">
        <f t="shared" si="21"/>
        <v>875</v>
      </c>
      <c r="C52" s="65">
        <f t="shared" si="21"/>
        <v>831.25000000000011</v>
      </c>
      <c r="D52" s="65">
        <f t="shared" si="21"/>
        <v>787.5</v>
      </c>
      <c r="E52" s="65">
        <f t="shared" si="21"/>
        <v>743.75</v>
      </c>
      <c r="F52" s="65">
        <f t="shared" si="21"/>
        <v>700</v>
      </c>
      <c r="G52" s="65">
        <f t="shared" si="21"/>
        <v>656.25</v>
      </c>
      <c r="H52" s="65">
        <f t="shared" si="21"/>
        <v>612.5</v>
      </c>
      <c r="I52" s="66">
        <f t="shared" si="22"/>
        <v>525</v>
      </c>
    </row>
    <row r="53" spans="1:9" ht="12" customHeight="1" x14ac:dyDescent="0.45">
      <c r="A53" s="59">
        <v>2.7777777777777779E-3</v>
      </c>
      <c r="B53" s="60">
        <f t="shared" si="21"/>
        <v>1000.0000000000001</v>
      </c>
      <c r="C53" s="61">
        <f t="shared" si="21"/>
        <v>949.99999999999989</v>
      </c>
      <c r="D53" s="61">
        <f t="shared" si="21"/>
        <v>900</v>
      </c>
      <c r="E53" s="61">
        <f t="shared" si="21"/>
        <v>850</v>
      </c>
      <c r="F53" s="61">
        <f t="shared" si="21"/>
        <v>800</v>
      </c>
      <c r="G53" s="61">
        <f t="shared" si="21"/>
        <v>750</v>
      </c>
      <c r="H53" s="61">
        <f t="shared" si="21"/>
        <v>700</v>
      </c>
      <c r="I53" s="62">
        <f t="shared" si="22"/>
        <v>600</v>
      </c>
    </row>
    <row r="54" spans="1:9" ht="12" customHeight="1" x14ac:dyDescent="0.45">
      <c r="A54" s="63">
        <v>3.1249999999999997E-3</v>
      </c>
      <c r="B54" s="64">
        <f t="shared" si="21"/>
        <v>1124.9999999999998</v>
      </c>
      <c r="C54" s="65">
        <f t="shared" si="21"/>
        <v>1068.7499999999998</v>
      </c>
      <c r="D54" s="65">
        <f t="shared" si="21"/>
        <v>1012.4999999999998</v>
      </c>
      <c r="E54" s="65">
        <f t="shared" si="21"/>
        <v>956.25</v>
      </c>
      <c r="F54" s="65">
        <f t="shared" si="21"/>
        <v>900</v>
      </c>
      <c r="G54" s="65">
        <f t="shared" si="21"/>
        <v>843.75</v>
      </c>
      <c r="H54" s="65">
        <f t="shared" si="21"/>
        <v>787.49999999999977</v>
      </c>
      <c r="I54" s="66">
        <f t="shared" si="22"/>
        <v>674.99999999999989</v>
      </c>
    </row>
    <row r="55" spans="1:9" ht="12" customHeight="1" x14ac:dyDescent="0.45">
      <c r="A55" s="59">
        <v>3.472222222222222E-3</v>
      </c>
      <c r="B55" s="60">
        <f t="shared" si="21"/>
        <v>1250</v>
      </c>
      <c r="C55" s="61">
        <f t="shared" si="21"/>
        <v>1187.5</v>
      </c>
      <c r="D55" s="61">
        <f t="shared" si="21"/>
        <v>1125</v>
      </c>
      <c r="E55" s="61">
        <f t="shared" si="21"/>
        <v>1062.5</v>
      </c>
      <c r="F55" s="61">
        <f t="shared" si="21"/>
        <v>1000</v>
      </c>
      <c r="G55" s="61">
        <f t="shared" si="21"/>
        <v>937.5</v>
      </c>
      <c r="H55" s="61">
        <f t="shared" si="21"/>
        <v>874.99999999999989</v>
      </c>
      <c r="I55" s="62">
        <f t="shared" si="22"/>
        <v>750</v>
      </c>
    </row>
    <row r="56" spans="1:9" ht="12" customHeight="1" x14ac:dyDescent="0.45">
      <c r="A56" s="63">
        <v>4.1666666666666666E-3</v>
      </c>
      <c r="B56" s="64">
        <f t="shared" si="21"/>
        <v>1500</v>
      </c>
      <c r="C56" s="65">
        <f t="shared" si="21"/>
        <v>1425</v>
      </c>
      <c r="D56" s="65">
        <f t="shared" si="21"/>
        <v>1350</v>
      </c>
      <c r="E56" s="65">
        <f t="shared" si="21"/>
        <v>1275</v>
      </c>
      <c r="F56" s="65">
        <f t="shared" si="21"/>
        <v>1200</v>
      </c>
      <c r="G56" s="65">
        <f t="shared" si="21"/>
        <v>1125</v>
      </c>
      <c r="H56" s="65">
        <f t="shared" si="21"/>
        <v>1050</v>
      </c>
      <c r="I56" s="66">
        <f t="shared" si="22"/>
        <v>900</v>
      </c>
    </row>
    <row r="57" spans="1:9" ht="12" customHeight="1" x14ac:dyDescent="0.45">
      <c r="A57" s="59">
        <v>4.8611111111111112E-3</v>
      </c>
      <c r="B57" s="60">
        <f t="shared" si="21"/>
        <v>1750</v>
      </c>
      <c r="C57" s="61">
        <f t="shared" si="21"/>
        <v>1662.5000000000002</v>
      </c>
      <c r="D57" s="61">
        <f t="shared" si="21"/>
        <v>1575</v>
      </c>
      <c r="E57" s="61">
        <f t="shared" si="21"/>
        <v>1487.5</v>
      </c>
      <c r="F57" s="61">
        <f t="shared" si="21"/>
        <v>1400</v>
      </c>
      <c r="G57" s="61">
        <f t="shared" si="21"/>
        <v>1312.5</v>
      </c>
      <c r="H57" s="61">
        <f t="shared" si="21"/>
        <v>1225</v>
      </c>
      <c r="I57" s="62">
        <f t="shared" si="22"/>
        <v>1050</v>
      </c>
    </row>
    <row r="58" spans="1:9" ht="12" customHeight="1" x14ac:dyDescent="0.45">
      <c r="A58" s="63">
        <v>5.5555555555555558E-3</v>
      </c>
      <c r="B58" s="64">
        <f t="shared" si="21"/>
        <v>2000.0000000000002</v>
      </c>
      <c r="C58" s="65">
        <f t="shared" si="21"/>
        <v>1899.9999999999998</v>
      </c>
      <c r="D58" s="65">
        <f t="shared" si="21"/>
        <v>1800</v>
      </c>
      <c r="E58" s="65">
        <f t="shared" si="21"/>
        <v>1700</v>
      </c>
      <c r="F58" s="65">
        <f t="shared" si="21"/>
        <v>1600</v>
      </c>
      <c r="G58" s="65">
        <f t="shared" si="21"/>
        <v>1500</v>
      </c>
      <c r="H58" s="65">
        <f t="shared" si="21"/>
        <v>1400</v>
      </c>
      <c r="I58" s="66">
        <f t="shared" si="22"/>
        <v>1200</v>
      </c>
    </row>
    <row r="59" spans="1:9" ht="12" customHeight="1" x14ac:dyDescent="0.45">
      <c r="A59" s="59">
        <v>6.2499999999999995E-3</v>
      </c>
      <c r="B59" s="60">
        <f t="shared" si="21"/>
        <v>2249.9999999999995</v>
      </c>
      <c r="C59" s="61">
        <f t="shared" si="21"/>
        <v>2137.4999999999995</v>
      </c>
      <c r="D59" s="61">
        <f t="shared" si="21"/>
        <v>2024.9999999999995</v>
      </c>
      <c r="E59" s="61">
        <f t="shared" si="21"/>
        <v>1912.5</v>
      </c>
      <c r="F59" s="61">
        <f t="shared" si="21"/>
        <v>1800</v>
      </c>
      <c r="G59" s="61">
        <f t="shared" si="21"/>
        <v>1687.5</v>
      </c>
      <c r="H59" s="61">
        <f t="shared" si="21"/>
        <v>1574.9999999999995</v>
      </c>
      <c r="I59" s="62">
        <f t="shared" si="22"/>
        <v>1349.9999999999998</v>
      </c>
    </row>
    <row r="60" spans="1:9" ht="12" customHeight="1" x14ac:dyDescent="0.45">
      <c r="A60" s="63">
        <v>6.9444444444444441E-3</v>
      </c>
      <c r="B60" s="64">
        <f t="shared" si="21"/>
        <v>2500</v>
      </c>
      <c r="C60" s="65">
        <f t="shared" si="21"/>
        <v>2375</v>
      </c>
      <c r="D60" s="65">
        <f t="shared" si="21"/>
        <v>2250</v>
      </c>
      <c r="E60" s="65">
        <f t="shared" si="21"/>
        <v>2125</v>
      </c>
      <c r="F60" s="65">
        <f t="shared" si="21"/>
        <v>2000</v>
      </c>
      <c r="G60" s="65">
        <f t="shared" si="21"/>
        <v>1875</v>
      </c>
      <c r="H60" s="65">
        <f t="shared" si="21"/>
        <v>1749.9999999999998</v>
      </c>
      <c r="I60" s="66">
        <f t="shared" si="22"/>
        <v>1500</v>
      </c>
    </row>
    <row r="61" spans="1:9" ht="12" customHeight="1" x14ac:dyDescent="0.45">
      <c r="A61" s="59">
        <v>1.0416666666666666E-2</v>
      </c>
      <c r="B61" s="60">
        <f t="shared" si="21"/>
        <v>3750</v>
      </c>
      <c r="C61" s="61">
        <f t="shared" si="21"/>
        <v>3562.5</v>
      </c>
      <c r="D61" s="61">
        <f t="shared" si="21"/>
        <v>3375</v>
      </c>
      <c r="E61" s="61">
        <f t="shared" si="21"/>
        <v>3187.5</v>
      </c>
      <c r="F61" s="61">
        <f t="shared" si="21"/>
        <v>3000</v>
      </c>
      <c r="G61" s="61">
        <f t="shared" si="21"/>
        <v>2812.5</v>
      </c>
      <c r="H61" s="61">
        <f t="shared" si="21"/>
        <v>2625</v>
      </c>
      <c r="I61" s="62">
        <f t="shared" si="22"/>
        <v>2250</v>
      </c>
    </row>
    <row r="62" spans="1:9" ht="12" customHeight="1" x14ac:dyDescent="0.45">
      <c r="A62" s="63">
        <v>1.3888888888888888E-2</v>
      </c>
      <c r="B62" s="64">
        <f t="shared" ref="B62:H68" si="23">$A62*B$43*1000*24</f>
        <v>5000</v>
      </c>
      <c r="C62" s="65">
        <f t="shared" si="23"/>
        <v>4750</v>
      </c>
      <c r="D62" s="65">
        <f t="shared" si="23"/>
        <v>4500</v>
      </c>
      <c r="E62" s="65">
        <f t="shared" si="23"/>
        <v>4250</v>
      </c>
      <c r="F62" s="65">
        <f t="shared" si="23"/>
        <v>4000</v>
      </c>
      <c r="G62" s="65">
        <f t="shared" si="23"/>
        <v>3750</v>
      </c>
      <c r="H62" s="65">
        <f t="shared" si="23"/>
        <v>3499.9999999999995</v>
      </c>
      <c r="I62" s="66">
        <f t="shared" si="22"/>
        <v>3000</v>
      </c>
    </row>
    <row r="63" spans="1:9" ht="12" customHeight="1" x14ac:dyDescent="0.45">
      <c r="A63" s="59">
        <v>1.7361111111111112E-2</v>
      </c>
      <c r="B63" s="60">
        <f t="shared" si="23"/>
        <v>6250</v>
      </c>
      <c r="C63" s="61">
        <f t="shared" si="23"/>
        <v>5937.5</v>
      </c>
      <c r="D63" s="61">
        <f t="shared" si="23"/>
        <v>5625</v>
      </c>
      <c r="E63" s="61">
        <f t="shared" si="23"/>
        <v>5312.5</v>
      </c>
      <c r="F63" s="61">
        <f t="shared" si="23"/>
        <v>5000</v>
      </c>
      <c r="G63" s="61">
        <f t="shared" si="23"/>
        <v>4687.5</v>
      </c>
      <c r="H63" s="61">
        <f t="shared" si="23"/>
        <v>4375</v>
      </c>
      <c r="I63" s="62">
        <f t="shared" si="22"/>
        <v>3750</v>
      </c>
    </row>
    <row r="64" spans="1:9" ht="12" customHeight="1" x14ac:dyDescent="0.45">
      <c r="A64" s="63">
        <v>2.0833333333333332E-2</v>
      </c>
      <c r="B64" s="64">
        <f t="shared" si="23"/>
        <v>7500</v>
      </c>
      <c r="C64" s="65">
        <f t="shared" si="23"/>
        <v>7125</v>
      </c>
      <c r="D64" s="65">
        <f t="shared" si="23"/>
        <v>6750</v>
      </c>
      <c r="E64" s="65">
        <f t="shared" si="23"/>
        <v>6375</v>
      </c>
      <c r="F64" s="65">
        <f t="shared" si="23"/>
        <v>6000</v>
      </c>
      <c r="G64" s="65">
        <f t="shared" si="23"/>
        <v>5625</v>
      </c>
      <c r="H64" s="65">
        <f t="shared" si="23"/>
        <v>5250</v>
      </c>
      <c r="I64" s="66">
        <f t="shared" si="22"/>
        <v>4500</v>
      </c>
    </row>
    <row r="65" spans="1:9" ht="12" customHeight="1" x14ac:dyDescent="0.45">
      <c r="A65" s="59">
        <v>2.7777777777777776E-2</v>
      </c>
      <c r="B65" s="60">
        <f t="shared" si="23"/>
        <v>10000</v>
      </c>
      <c r="C65" s="61">
        <f t="shared" si="23"/>
        <v>9500</v>
      </c>
      <c r="D65" s="61">
        <f t="shared" si="23"/>
        <v>9000</v>
      </c>
      <c r="E65" s="61">
        <f t="shared" si="23"/>
        <v>8500</v>
      </c>
      <c r="F65" s="61">
        <f t="shared" si="23"/>
        <v>8000</v>
      </c>
      <c r="G65" s="61">
        <f t="shared" si="23"/>
        <v>7500</v>
      </c>
      <c r="H65" s="61">
        <f t="shared" si="23"/>
        <v>6999.9999999999991</v>
      </c>
      <c r="I65" s="62">
        <f t="shared" si="22"/>
        <v>6000</v>
      </c>
    </row>
    <row r="66" spans="1:9" ht="12" customHeight="1" x14ac:dyDescent="0.45">
      <c r="A66" s="63">
        <v>3.125E-2</v>
      </c>
      <c r="B66" s="64">
        <f t="shared" si="23"/>
        <v>11250</v>
      </c>
      <c r="C66" s="65">
        <f t="shared" si="23"/>
        <v>10687.5</v>
      </c>
      <c r="D66" s="65">
        <f t="shared" si="23"/>
        <v>10125</v>
      </c>
      <c r="E66" s="65">
        <f t="shared" si="23"/>
        <v>9562.5</v>
      </c>
      <c r="F66" s="65">
        <f t="shared" si="23"/>
        <v>9000</v>
      </c>
      <c r="G66" s="65">
        <f t="shared" si="23"/>
        <v>8437.5</v>
      </c>
      <c r="H66" s="65">
        <f t="shared" si="23"/>
        <v>7875</v>
      </c>
      <c r="I66" s="66">
        <f t="shared" si="22"/>
        <v>6750</v>
      </c>
    </row>
    <row r="67" spans="1:9" ht="12" customHeight="1" x14ac:dyDescent="0.45">
      <c r="A67" s="59">
        <v>3.4722222222222224E-2</v>
      </c>
      <c r="B67" s="60">
        <f t="shared" si="23"/>
        <v>12500</v>
      </c>
      <c r="C67" s="61">
        <f t="shared" si="23"/>
        <v>11875</v>
      </c>
      <c r="D67" s="61">
        <f t="shared" si="23"/>
        <v>11250</v>
      </c>
      <c r="E67" s="61">
        <f t="shared" si="23"/>
        <v>10625</v>
      </c>
      <c r="F67" s="61">
        <f t="shared" si="23"/>
        <v>10000</v>
      </c>
      <c r="G67" s="61">
        <f t="shared" si="23"/>
        <v>9375</v>
      </c>
      <c r="H67" s="61">
        <f t="shared" si="23"/>
        <v>8750</v>
      </c>
      <c r="I67" s="62">
        <f t="shared" si="22"/>
        <v>7500</v>
      </c>
    </row>
    <row r="68" spans="1:9" ht="12" customHeight="1" x14ac:dyDescent="0.45">
      <c r="A68" s="67">
        <v>4.1666666666666664E-2</v>
      </c>
      <c r="B68" s="68">
        <f t="shared" si="23"/>
        <v>15000</v>
      </c>
      <c r="C68" s="69">
        <f t="shared" si="23"/>
        <v>14250</v>
      </c>
      <c r="D68" s="69">
        <f t="shared" si="23"/>
        <v>13500</v>
      </c>
      <c r="E68" s="69">
        <f t="shared" si="23"/>
        <v>12750</v>
      </c>
      <c r="F68" s="69">
        <f t="shared" si="23"/>
        <v>12000</v>
      </c>
      <c r="G68" s="69">
        <f t="shared" si="23"/>
        <v>11250</v>
      </c>
      <c r="H68" s="69">
        <f t="shared" si="23"/>
        <v>10500</v>
      </c>
      <c r="I68" s="70">
        <f>$A68*I$43*1000*24</f>
        <v>9000</v>
      </c>
    </row>
  </sheetData>
  <mergeCells count="13">
    <mergeCell ref="A41:I41"/>
    <mergeCell ref="B16:I16"/>
    <mergeCell ref="B45:I45"/>
    <mergeCell ref="A1:I1"/>
    <mergeCell ref="A12:I12"/>
    <mergeCell ref="B2:D2"/>
    <mergeCell ref="A6:B6"/>
    <mergeCell ref="A4:F4"/>
    <mergeCell ref="A5:B5"/>
    <mergeCell ref="A7:B7"/>
    <mergeCell ref="A8:B8"/>
    <mergeCell ref="A9:B9"/>
    <mergeCell ref="A10:B10"/>
  </mergeCells>
  <pageMargins left="0.19685039370078741" right="0.19685039370078741" top="0.39370078740157483" bottom="0.39370078740157483" header="0.11811023622047245" footer="0.31496062992125984"/>
  <pageSetup paperSize="9" orientation="portrait" horizontalDpi="4294967293" verticalDpi="0" r:id="rId1"/>
  <headerFooter>
    <oddHeader>&amp;C&amp;8&amp;F  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Anne Gravier</cp:lastModifiedBy>
  <cp:lastPrinted>2019-02-14T16:43:50Z</cp:lastPrinted>
  <dcterms:created xsi:type="dcterms:W3CDTF">2018-10-18T16:27:36Z</dcterms:created>
  <dcterms:modified xsi:type="dcterms:W3CDTF">2026-03-15T11:10:29Z</dcterms:modified>
</cp:coreProperties>
</file>